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8" i="1" l="1"/>
  <c r="I28" i="1" s="1"/>
  <c r="H37" i="1"/>
  <c r="I37" i="1" s="1"/>
  <c r="H36" i="1"/>
  <c r="I36" i="1" s="1"/>
  <c r="H35" i="1"/>
  <c r="I35" i="1" s="1"/>
  <c r="H32" i="1"/>
  <c r="I32" i="1" s="1"/>
  <c r="H31" i="1"/>
  <c r="I31" i="1" s="1"/>
  <c r="H43" i="1"/>
  <c r="I43" i="1" s="1"/>
  <c r="H42" i="1"/>
  <c r="I42" i="1" s="1"/>
  <c r="H41" i="1"/>
  <c r="I41" i="1" s="1"/>
  <c r="H40" i="1"/>
  <c r="I40" i="1" s="1"/>
  <c r="H39" i="1"/>
  <c r="I39" i="1" s="1"/>
  <c r="H34" i="1"/>
  <c r="I34" i="1" s="1"/>
  <c r="H33" i="1"/>
  <c r="I33" i="1" s="1"/>
  <c r="H30" i="1"/>
  <c r="I30" i="1" s="1"/>
  <c r="H29" i="1"/>
  <c r="I29" i="1" s="1"/>
  <c r="H27" i="1"/>
  <c r="I27" i="1" s="1"/>
  <c r="H25" i="1"/>
  <c r="I25" i="1" s="1"/>
  <c r="H24" i="1"/>
  <c r="I24" i="1" s="1"/>
  <c r="H23" i="1"/>
  <c r="I23" i="1" s="1"/>
  <c r="H22" i="1"/>
  <c r="I22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</calcChain>
</file>

<file path=xl/sharedStrings.xml><?xml version="1.0" encoding="utf-8"?>
<sst xmlns="http://schemas.openxmlformats.org/spreadsheetml/2006/main" count="76" uniqueCount="73">
  <si>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</si>
  <si>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</si>
  <si>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</si>
  <si>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</si>
  <si>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</si>
  <si>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</si>
  <si>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</si>
  <si>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</si>
  <si>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</si>
  <si>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</si>
  <si>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ТПКур 2001</t>
  </si>
  <si>
    <t>ТПКур 901</t>
  </si>
  <si>
    <t>ТПКур2003</t>
  </si>
  <si>
    <t>Быт,</t>
  </si>
  <si>
    <t>магазины</t>
  </si>
  <si>
    <t>ТПКур2004</t>
  </si>
  <si>
    <t>с/админ.,баня,быт,торг.центр</t>
  </si>
  <si>
    <t>ТПКур2005</t>
  </si>
  <si>
    <t>котельная поселк.</t>
  </si>
  <si>
    <t>КНС-1</t>
  </si>
  <si>
    <t>ТПКур904</t>
  </si>
  <si>
    <t>Быт,учереждение</t>
  </si>
  <si>
    <t>ТПКур905</t>
  </si>
  <si>
    <t>ТПКур906</t>
  </si>
  <si>
    <t>Быт,школа,храм,д/сад</t>
  </si>
  <si>
    <t>ТПКур2009</t>
  </si>
  <si>
    <t>Быт,почта,сбербанк,магазины,АТС,ул.освещ.</t>
  </si>
  <si>
    <t>Быт,д/сад,магазин,ул.освещ.</t>
  </si>
  <si>
    <t>Быт,ДК,магазин,ул.освещ.</t>
  </si>
  <si>
    <t>Быт,ул.освещ.,</t>
  </si>
  <si>
    <t>школа</t>
  </si>
  <si>
    <t>ТПКур2010</t>
  </si>
  <si>
    <t>Больница</t>
  </si>
  <si>
    <t>ул.освещ,быт</t>
  </si>
  <si>
    <t>ТПКур2012</t>
  </si>
  <si>
    <t>спорт.комплекс</t>
  </si>
  <si>
    <t>КТПКур2013</t>
  </si>
  <si>
    <t>КНС-1,пром.база</t>
  </si>
  <si>
    <t>АЗС,быт,а/стоянка</t>
  </si>
  <si>
    <t>Быт</t>
  </si>
  <si>
    <t>ТПКур2018</t>
  </si>
  <si>
    <t>КНС-2</t>
  </si>
  <si>
    <t>КТПКур936</t>
  </si>
  <si>
    <t>дач.массив</t>
  </si>
  <si>
    <t>КТПКур1621</t>
  </si>
  <si>
    <t>Быт,ул.освещ.</t>
  </si>
  <si>
    <t>КТПКур1622</t>
  </si>
  <si>
    <t>ТПКур1203</t>
  </si>
  <si>
    <t>Водозабор №2</t>
  </si>
  <si>
    <t>ТПКур1211</t>
  </si>
  <si>
    <t>Водозабор №1</t>
  </si>
  <si>
    <t>ТПКур1204</t>
  </si>
  <si>
    <t>Быт,тур.база</t>
  </si>
  <si>
    <t>КТПКур2019</t>
  </si>
  <si>
    <t>КТПКур1213</t>
  </si>
  <si>
    <t>ДЗ СОЦ "Волжанин"</t>
  </si>
  <si>
    <t>ЗТП КУР 1211/250( РУ 0,4 КВ ЗАО ССК)</t>
  </si>
  <si>
    <t>Водозабор с.Курумоч-2 подъём</t>
  </si>
  <si>
    <t>ЗТП КУР  927/2*250</t>
  </si>
  <si>
    <t>многоквартирные дома. Пр. Ленина 29,33,35,37.спотркомплекс ,уличное  освещение</t>
  </si>
  <si>
    <t>КТП КУР 1204/250</t>
  </si>
  <si>
    <t>Жгиз,частный  сектор,турбаза</t>
  </si>
  <si>
    <t>КТП КУР 2019/400</t>
  </si>
  <si>
    <t>частный  сектор ул. Вишнёвая,Фабричная,Ягодная,Абрикосовая,Волжская,Крайняя</t>
  </si>
  <si>
    <t>КТП КУР 1620/400</t>
  </si>
  <si>
    <t>Коттеджный  посёлок  Мастрюки</t>
  </si>
  <si>
    <t>КТП КУР 936/100</t>
  </si>
  <si>
    <t>Дачный  массив  правая  сторона</t>
  </si>
  <si>
    <t>КТП КУР 1223/250</t>
  </si>
  <si>
    <t>СТ.Барское коттеджный  посёлок</t>
  </si>
  <si>
    <t>КТП КУР 1614/2*400</t>
  </si>
  <si>
    <t>Площадка  Мастрюки 2 площадка.  Промбаза.</t>
  </si>
  <si>
    <t>Курумоч-2016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</si>
</sst>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2" fillId="0" borderId="0" xfId="0" applyFont="1"/>
    <xf numFmtId="0" fontId="5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1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vertical="top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4"/>
  <sheetViews>
    <sheetView tabSelected="1" topLeftCell="A16" workbookViewId="0">
      <selection activeCell="C7" sqref="C7"/>
    </sheetView>
  </sheetViews>
  <sheetFormatPr defaultRowHeight="14.4" x14ac:dyDescent="0.3"/>
  <cols>
    <col min="1" max="1" width="4.88671875" customWidth="1"/>
    <col min="2" max="2" width="17.109375" style="4" customWidth="1"/>
    <col min="3" max="3" width="13.44140625" style="3" customWidth="1"/>
    <col min="4" max="4" width="28.88671875" style="52" customWidth="1"/>
    <col min="5" max="5" width="10" style="3" customWidth="1"/>
    <col min="6" max="7" width="9.109375" style="3"/>
    <col min="8" max="8" width="9.5546875" bestFit="1" customWidth="1"/>
    <col min="9" max="9" width="10.5546875" style="3" bestFit="1" customWidth="1"/>
  </cols>
  <sheetData>
    <row r="2" spans="2:9" ht="31.5" customHeight="1" x14ac:dyDescent="0.3">
      <c r="B2" s="53" t="s">
        <v>72</v>
      </c>
      <c r="C2" s="54"/>
      <c r="D2" s="54"/>
      <c r="E2" s="54"/>
      <c r="F2" s="54"/>
      <c r="G2" s="54"/>
      <c r="H2" s="54"/>
      <c r="I2" s="14"/>
    </row>
    <row r="3" spans="2:9" x14ac:dyDescent="0.3">
      <c r="B3" s="60" t="s">
        <v>0</v>
      </c>
      <c r="C3" s="59" t="s">
        <v>1</v>
      </c>
      <c r="D3" s="58" t="s">
        <v>2</v>
      </c>
      <c r="E3" s="55" t="s">
        <v>3</v>
      </c>
      <c r="F3" s="55"/>
      <c r="G3" s="55"/>
      <c r="H3" s="55"/>
      <c r="I3" s="55"/>
    </row>
    <row r="4" spans="2:9" x14ac:dyDescent="0.3">
      <c r="B4" s="60"/>
      <c r="C4" s="59"/>
      <c r="D4" s="58"/>
      <c r="E4" s="56" t="s">
        <v>4</v>
      </c>
      <c r="F4" s="56"/>
      <c r="G4" s="56"/>
      <c r="H4" s="56" t="s">
        <v>8</v>
      </c>
      <c r="I4" s="57" t="s">
        <v>9</v>
      </c>
    </row>
    <row r="5" spans="2:9" x14ac:dyDescent="0.3">
      <c r="B5" s="60"/>
      <c r="C5" s="59"/>
      <c r="D5" s="58"/>
      <c r="E5" s="13" t="s">
        <v>5</v>
      </c>
      <c r="F5" s="13" t="s">
        <v>6</v>
      </c>
      <c r="G5" s="13" t="s">
        <v>7</v>
      </c>
      <c r="H5" s="56"/>
      <c r="I5" s="57"/>
    </row>
    <row r="6" spans="2:9" x14ac:dyDescent="0.3">
      <c r="B6" s="34"/>
      <c r="C6" s="1"/>
      <c r="D6" s="45"/>
      <c r="E6" s="1"/>
      <c r="F6" s="1"/>
      <c r="G6" s="1"/>
      <c r="H6" s="5"/>
      <c r="I6" s="6"/>
    </row>
    <row r="7" spans="2:9" ht="84.75" customHeight="1" x14ac:dyDescent="0.3">
      <c r="B7" s="35" t="s">
        <v>10</v>
      </c>
      <c r="C7" s="2">
        <v>400</v>
      </c>
      <c r="D7" s="45" t="s">
        <v>26</v>
      </c>
      <c r="E7" s="1">
        <v>160</v>
      </c>
      <c r="F7" s="1">
        <v>140</v>
      </c>
      <c r="G7" s="1">
        <v>155</v>
      </c>
      <c r="H7" s="11">
        <f t="shared" ref="H7" si="0">(E7+F7+G7)/3*0.38*1.73</f>
        <v>99.705666666666659</v>
      </c>
      <c r="I7" s="12">
        <f t="shared" ref="I7" si="1">H7/C7*100</f>
        <v>24.926416666666665</v>
      </c>
    </row>
    <row r="8" spans="2:9" ht="54.75" customHeight="1" x14ac:dyDescent="0.3">
      <c r="B8" s="35" t="s">
        <v>11</v>
      </c>
      <c r="C8" s="8">
        <v>250</v>
      </c>
      <c r="D8" s="45" t="s">
        <v>27</v>
      </c>
      <c r="E8" s="24">
        <v>300</v>
      </c>
      <c r="F8" s="24">
        <v>400</v>
      </c>
      <c r="G8" s="24">
        <v>420</v>
      </c>
      <c r="H8" s="11">
        <f t="shared" ref="H8:H43" si="2">(E8+F8+G8)/3*0.38*1.73</f>
        <v>245.42933333333335</v>
      </c>
      <c r="I8" s="12">
        <f t="shared" ref="I8:I43" si="3">H8/C8*100</f>
        <v>98.171733333333336</v>
      </c>
    </row>
    <row r="9" spans="2:9" x14ac:dyDescent="0.3">
      <c r="B9" s="35" t="s">
        <v>12</v>
      </c>
      <c r="C9" s="25">
        <v>250</v>
      </c>
      <c r="D9" s="45" t="s">
        <v>13</v>
      </c>
      <c r="E9" s="7">
        <v>115</v>
      </c>
      <c r="F9" s="7">
        <v>132</v>
      </c>
      <c r="G9" s="7">
        <v>109</v>
      </c>
      <c r="H9" s="11">
        <f t="shared" si="2"/>
        <v>78.011466666666664</v>
      </c>
      <c r="I9" s="12">
        <f t="shared" si="3"/>
        <v>31.204586666666668</v>
      </c>
    </row>
    <row r="10" spans="2:9" x14ac:dyDescent="0.3">
      <c r="B10" s="26"/>
      <c r="C10" s="25">
        <v>400</v>
      </c>
      <c r="D10" s="45" t="s">
        <v>14</v>
      </c>
      <c r="E10" s="7">
        <v>175</v>
      </c>
      <c r="F10" s="7">
        <v>146</v>
      </c>
      <c r="G10" s="7">
        <v>153</v>
      </c>
      <c r="H10" s="11">
        <f t="shared" si="2"/>
        <v>103.86919999999999</v>
      </c>
      <c r="I10" s="12">
        <f t="shared" si="3"/>
        <v>25.967299999999998</v>
      </c>
    </row>
    <row r="11" spans="2:9" x14ac:dyDescent="0.3">
      <c r="B11" s="38" t="s">
        <v>15</v>
      </c>
      <c r="C11" s="8">
        <v>250</v>
      </c>
      <c r="D11" s="45" t="s">
        <v>16</v>
      </c>
      <c r="E11" s="7">
        <v>120</v>
      </c>
      <c r="F11" s="7">
        <v>165</v>
      </c>
      <c r="G11" s="7">
        <v>142</v>
      </c>
      <c r="H11" s="11">
        <f t="shared" si="2"/>
        <v>93.569933333333339</v>
      </c>
      <c r="I11" s="12">
        <f t="shared" si="3"/>
        <v>37.427973333333334</v>
      </c>
    </row>
    <row r="12" spans="2:9" x14ac:dyDescent="0.3">
      <c r="B12" s="35" t="s">
        <v>17</v>
      </c>
      <c r="C12" s="25">
        <v>630</v>
      </c>
      <c r="D12" s="45" t="s">
        <v>18</v>
      </c>
      <c r="E12" s="7">
        <v>160</v>
      </c>
      <c r="F12" s="7">
        <v>165</v>
      </c>
      <c r="G12" s="7">
        <v>162</v>
      </c>
      <c r="H12" s="11">
        <f t="shared" si="2"/>
        <v>106.71793333333335</v>
      </c>
      <c r="I12" s="12">
        <f t="shared" si="3"/>
        <v>16.9393544973545</v>
      </c>
    </row>
    <row r="13" spans="2:9" x14ac:dyDescent="0.3">
      <c r="B13" s="37"/>
      <c r="C13" s="25">
        <v>630</v>
      </c>
      <c r="D13" s="45" t="s">
        <v>19</v>
      </c>
      <c r="E13" s="7">
        <v>147</v>
      </c>
      <c r="F13" s="7">
        <v>152</v>
      </c>
      <c r="G13" s="7">
        <v>138</v>
      </c>
      <c r="H13" s="11">
        <f t="shared" si="2"/>
        <v>95.761266666666657</v>
      </c>
      <c r="I13" s="12">
        <f t="shared" si="3"/>
        <v>15.200201058201056</v>
      </c>
    </row>
    <row r="14" spans="2:9" x14ac:dyDescent="0.3">
      <c r="B14" s="37" t="s">
        <v>20</v>
      </c>
      <c r="C14" s="8">
        <v>250</v>
      </c>
      <c r="D14" s="45" t="s">
        <v>21</v>
      </c>
      <c r="E14" s="30">
        <v>155</v>
      </c>
      <c r="F14" s="30">
        <v>150</v>
      </c>
      <c r="G14" s="30">
        <v>155</v>
      </c>
      <c r="H14" s="11">
        <f t="shared" si="2"/>
        <v>100.80133333333335</v>
      </c>
      <c r="I14" s="12">
        <f t="shared" si="3"/>
        <v>40.320533333333337</v>
      </c>
    </row>
    <row r="15" spans="2:9" x14ac:dyDescent="0.3">
      <c r="B15" s="36" t="s">
        <v>22</v>
      </c>
      <c r="C15" s="8">
        <v>180</v>
      </c>
      <c r="D15" s="45" t="s">
        <v>28</v>
      </c>
      <c r="E15" s="7">
        <v>139</v>
      </c>
      <c r="F15" s="7">
        <v>126</v>
      </c>
      <c r="G15" s="7">
        <v>158</v>
      </c>
      <c r="H15" s="11">
        <f t="shared" si="2"/>
        <v>92.693399999999997</v>
      </c>
      <c r="I15" s="12">
        <f t="shared" si="3"/>
        <v>51.496333333333332</v>
      </c>
    </row>
    <row r="16" spans="2:9" x14ac:dyDescent="0.3">
      <c r="B16" s="35" t="s">
        <v>23</v>
      </c>
      <c r="C16" s="8">
        <v>400</v>
      </c>
      <c r="D16" s="45" t="s">
        <v>24</v>
      </c>
      <c r="E16" s="7">
        <v>103</v>
      </c>
      <c r="F16" s="7">
        <v>126</v>
      </c>
      <c r="G16" s="7">
        <v>98</v>
      </c>
      <c r="H16" s="11">
        <f t="shared" si="2"/>
        <v>71.656599999999997</v>
      </c>
      <c r="I16" s="12">
        <f t="shared" si="3"/>
        <v>17.914149999999999</v>
      </c>
    </row>
    <row r="17" spans="2:9" x14ac:dyDescent="0.3">
      <c r="B17" s="35" t="s">
        <v>25</v>
      </c>
      <c r="C17" s="25">
        <v>160</v>
      </c>
      <c r="D17" s="45" t="s">
        <v>29</v>
      </c>
      <c r="E17" s="7">
        <v>66</v>
      </c>
      <c r="F17" s="7">
        <v>74</v>
      </c>
      <c r="G17" s="7">
        <v>92</v>
      </c>
      <c r="H17" s="11">
        <f t="shared" si="2"/>
        <v>50.83893333333333</v>
      </c>
      <c r="I17" s="12">
        <f t="shared" si="3"/>
        <v>31.774333333333331</v>
      </c>
    </row>
    <row r="18" spans="2:9" x14ac:dyDescent="0.3">
      <c r="B18" s="26"/>
      <c r="C18" s="25">
        <v>250</v>
      </c>
      <c r="D18" s="45" t="s">
        <v>30</v>
      </c>
      <c r="E18" s="7">
        <v>89</v>
      </c>
      <c r="F18" s="7">
        <v>92</v>
      </c>
      <c r="G18" s="7">
        <v>108</v>
      </c>
      <c r="H18" s="11">
        <f t="shared" si="2"/>
        <v>63.329533333333323</v>
      </c>
      <c r="I18" s="12">
        <f t="shared" si="3"/>
        <v>25.331813333333329</v>
      </c>
    </row>
    <row r="19" spans="2:9" x14ac:dyDescent="0.3">
      <c r="B19" s="36" t="s">
        <v>31</v>
      </c>
      <c r="C19" s="8">
        <v>100</v>
      </c>
      <c r="D19" s="45" t="s">
        <v>32</v>
      </c>
      <c r="E19" s="7">
        <v>26</v>
      </c>
      <c r="F19" s="7">
        <v>35</v>
      </c>
      <c r="G19" s="7">
        <v>41</v>
      </c>
      <c r="H19" s="11">
        <f t="shared" si="2"/>
        <v>22.351600000000001</v>
      </c>
      <c r="I19" s="12">
        <f t="shared" si="3"/>
        <v>22.351600000000001</v>
      </c>
    </row>
    <row r="20" spans="2:9" x14ac:dyDescent="0.3">
      <c r="B20" s="26"/>
      <c r="C20" s="8">
        <v>100</v>
      </c>
      <c r="D20" s="45" t="s">
        <v>33</v>
      </c>
      <c r="E20" s="7">
        <v>23</v>
      </c>
      <c r="F20" s="7">
        <v>45</v>
      </c>
      <c r="G20" s="7">
        <v>52</v>
      </c>
      <c r="H20" s="11">
        <f t="shared" si="2"/>
        <v>26.295999999999999</v>
      </c>
      <c r="I20" s="12">
        <f t="shared" si="3"/>
        <v>26.295999999999996</v>
      </c>
    </row>
    <row r="21" spans="2:9" ht="24.6" x14ac:dyDescent="0.3">
      <c r="B21" s="21" t="s">
        <v>56</v>
      </c>
      <c r="C21" s="15">
        <v>250</v>
      </c>
      <c r="D21" s="46" t="s">
        <v>57</v>
      </c>
      <c r="E21" s="29">
        <v>95</v>
      </c>
      <c r="F21" s="29">
        <v>86</v>
      </c>
      <c r="G21" s="29">
        <v>85</v>
      </c>
      <c r="H21" s="16">
        <v>26.3</v>
      </c>
      <c r="I21" s="17">
        <v>26.3</v>
      </c>
    </row>
    <row r="22" spans="2:9" x14ac:dyDescent="0.3">
      <c r="B22" s="35" t="s">
        <v>34</v>
      </c>
      <c r="C22" s="25">
        <v>250</v>
      </c>
      <c r="D22" s="45" t="s">
        <v>29</v>
      </c>
      <c r="E22" s="7">
        <v>118</v>
      </c>
      <c r="F22" s="7">
        <v>129</v>
      </c>
      <c r="G22" s="7">
        <v>130</v>
      </c>
      <c r="H22" s="11">
        <f t="shared" si="2"/>
        <v>82.613266666666675</v>
      </c>
      <c r="I22" s="12">
        <f t="shared" si="3"/>
        <v>33.045306666666669</v>
      </c>
    </row>
    <row r="23" spans="2:9" x14ac:dyDescent="0.3">
      <c r="B23" s="26"/>
      <c r="C23" s="25">
        <v>250</v>
      </c>
      <c r="D23" s="45" t="s">
        <v>35</v>
      </c>
      <c r="E23" s="7">
        <v>123</v>
      </c>
      <c r="F23" s="7">
        <v>105</v>
      </c>
      <c r="G23" s="7">
        <v>136</v>
      </c>
      <c r="H23" s="11">
        <f t="shared" si="2"/>
        <v>79.764533333333318</v>
      </c>
      <c r="I23" s="12">
        <f t="shared" si="3"/>
        <v>31.905813333333327</v>
      </c>
    </row>
    <row r="24" spans="2:9" x14ac:dyDescent="0.3">
      <c r="B24" s="44" t="s">
        <v>36</v>
      </c>
      <c r="C24" s="25">
        <v>250</v>
      </c>
      <c r="D24" s="45" t="s">
        <v>37</v>
      </c>
      <c r="E24" s="7">
        <v>197</v>
      </c>
      <c r="F24" s="7">
        <v>180</v>
      </c>
      <c r="G24" s="7">
        <v>190</v>
      </c>
      <c r="H24" s="11">
        <f t="shared" si="2"/>
        <v>124.24860000000001</v>
      </c>
      <c r="I24" s="12">
        <f t="shared" si="3"/>
        <v>49.699440000000003</v>
      </c>
    </row>
    <row r="25" spans="2:9" s="27" customFormat="1" x14ac:dyDescent="0.3">
      <c r="B25" s="39"/>
      <c r="C25" s="43">
        <v>400</v>
      </c>
      <c r="D25" s="47" t="s">
        <v>38</v>
      </c>
      <c r="E25" s="31">
        <v>197</v>
      </c>
      <c r="F25" s="32">
        <v>180</v>
      </c>
      <c r="G25" s="32">
        <v>190</v>
      </c>
      <c r="H25" s="11">
        <f t="shared" si="2"/>
        <v>124.24860000000001</v>
      </c>
      <c r="I25" s="12">
        <f t="shared" si="3"/>
        <v>31.062150000000006</v>
      </c>
    </row>
    <row r="26" spans="2:9" ht="55.2" x14ac:dyDescent="0.3">
      <c r="B26" s="40" t="s">
        <v>58</v>
      </c>
      <c r="C26" s="28">
        <v>250</v>
      </c>
      <c r="D26" s="48" t="s">
        <v>59</v>
      </c>
      <c r="E26" s="33">
        <v>143</v>
      </c>
      <c r="F26" s="23">
        <v>154</v>
      </c>
      <c r="G26" s="23">
        <v>162</v>
      </c>
      <c r="H26" s="23">
        <v>100</v>
      </c>
      <c r="I26" s="23">
        <v>40</v>
      </c>
    </row>
    <row r="27" spans="2:9" x14ac:dyDescent="0.3">
      <c r="B27" s="37"/>
      <c r="C27" s="8">
        <v>250</v>
      </c>
      <c r="D27" s="45" t="s">
        <v>35</v>
      </c>
      <c r="E27" s="7">
        <v>167</v>
      </c>
      <c r="F27" s="7">
        <v>195</v>
      </c>
      <c r="G27" s="7">
        <v>177</v>
      </c>
      <c r="H27" s="11">
        <f t="shared" si="2"/>
        <v>118.11286666666665</v>
      </c>
      <c r="I27" s="12">
        <f t="shared" si="3"/>
        <v>47.245146666666656</v>
      </c>
    </row>
    <row r="28" spans="2:9" x14ac:dyDescent="0.3">
      <c r="B28" s="41" t="s">
        <v>60</v>
      </c>
      <c r="C28" s="15">
        <v>250</v>
      </c>
      <c r="D28" s="49" t="s">
        <v>61</v>
      </c>
      <c r="E28" s="29">
        <v>110</v>
      </c>
      <c r="F28" s="29">
        <v>48</v>
      </c>
      <c r="G28" s="29">
        <v>79</v>
      </c>
      <c r="H28" s="11">
        <f t="shared" si="2"/>
        <v>51.934599999999996</v>
      </c>
      <c r="I28" s="12">
        <f t="shared" si="3"/>
        <v>20.77384</v>
      </c>
    </row>
    <row r="29" spans="2:9" x14ac:dyDescent="0.3">
      <c r="B29" s="36" t="s">
        <v>40</v>
      </c>
      <c r="C29" s="8">
        <v>250</v>
      </c>
      <c r="D29" s="45" t="s">
        <v>41</v>
      </c>
      <c r="E29" s="29">
        <v>120</v>
      </c>
      <c r="F29" s="29">
        <v>115</v>
      </c>
      <c r="G29" s="29">
        <v>117</v>
      </c>
      <c r="H29" s="11">
        <f t="shared" si="2"/>
        <v>77.134933333333336</v>
      </c>
      <c r="I29" s="12">
        <f t="shared" si="3"/>
        <v>30.853973333333336</v>
      </c>
    </row>
    <row r="30" spans="2:9" x14ac:dyDescent="0.3">
      <c r="B30" s="36" t="s">
        <v>42</v>
      </c>
      <c r="C30" s="8">
        <v>100</v>
      </c>
      <c r="D30" s="45" t="s">
        <v>43</v>
      </c>
      <c r="E30" s="7">
        <v>11</v>
      </c>
      <c r="F30" s="7">
        <v>15</v>
      </c>
      <c r="G30" s="7">
        <v>9</v>
      </c>
      <c r="H30" s="11">
        <f t="shared" si="2"/>
        <v>7.6696666666666671</v>
      </c>
      <c r="I30" s="12">
        <f t="shared" si="3"/>
        <v>7.669666666666668</v>
      </c>
    </row>
    <row r="31" spans="2:9" ht="55.2" x14ac:dyDescent="0.3">
      <c r="B31" s="42" t="s">
        <v>62</v>
      </c>
      <c r="C31" s="15">
        <v>400</v>
      </c>
      <c r="D31" s="50" t="s">
        <v>63</v>
      </c>
      <c r="E31" s="15">
        <v>250</v>
      </c>
      <c r="F31" s="15">
        <v>300</v>
      </c>
      <c r="G31" s="15">
        <v>320</v>
      </c>
      <c r="H31" s="15">
        <f>1.73*380*G31/1000</f>
        <v>210.36799999999999</v>
      </c>
      <c r="I31" s="22">
        <f t="shared" ref="I31:I32" si="4">H31*100/C31</f>
        <v>52.591999999999999</v>
      </c>
    </row>
    <row r="32" spans="2:9" ht="27.6" x14ac:dyDescent="0.3">
      <c r="B32" s="42" t="s">
        <v>64</v>
      </c>
      <c r="C32" s="15">
        <v>400</v>
      </c>
      <c r="D32" s="50" t="s">
        <v>65</v>
      </c>
      <c r="E32" s="15">
        <v>199</v>
      </c>
      <c r="F32" s="15">
        <v>221</v>
      </c>
      <c r="G32" s="15">
        <v>194</v>
      </c>
      <c r="H32" s="15">
        <f>1.73*380*F32/1000</f>
        <v>145.28539999999998</v>
      </c>
      <c r="I32" s="22">
        <f t="shared" si="4"/>
        <v>36.321349999999995</v>
      </c>
    </row>
    <row r="33" spans="2:9" x14ac:dyDescent="0.3">
      <c r="B33" s="36" t="s">
        <v>44</v>
      </c>
      <c r="C33" s="8">
        <v>160</v>
      </c>
      <c r="D33" s="45" t="s">
        <v>45</v>
      </c>
      <c r="E33" s="29">
        <v>180</v>
      </c>
      <c r="F33" s="29">
        <v>189</v>
      </c>
      <c r="G33" s="29">
        <v>197</v>
      </c>
      <c r="H33" s="11">
        <f t="shared" si="2"/>
        <v>124.02946666666665</v>
      </c>
      <c r="I33" s="12">
        <f t="shared" si="3"/>
        <v>77.518416666666653</v>
      </c>
    </row>
    <row r="34" spans="2:9" x14ac:dyDescent="0.3">
      <c r="B34" s="36" t="s">
        <v>46</v>
      </c>
      <c r="C34" s="8">
        <v>160</v>
      </c>
      <c r="D34" s="45" t="s">
        <v>39</v>
      </c>
      <c r="E34" s="29">
        <v>120</v>
      </c>
      <c r="F34" s="29">
        <v>150</v>
      </c>
      <c r="G34" s="29">
        <v>144</v>
      </c>
      <c r="H34" s="11">
        <f t="shared" si="2"/>
        <v>90.721199999999996</v>
      </c>
      <c r="I34" s="12">
        <f t="shared" si="3"/>
        <v>56.700749999999999</v>
      </c>
    </row>
    <row r="35" spans="2:9" ht="27.6" x14ac:dyDescent="0.3">
      <c r="B35" s="42" t="s">
        <v>66</v>
      </c>
      <c r="C35" s="15">
        <v>100</v>
      </c>
      <c r="D35" s="50" t="s">
        <v>67</v>
      </c>
      <c r="E35" s="15">
        <v>115</v>
      </c>
      <c r="F35" s="15">
        <v>100</v>
      </c>
      <c r="G35" s="15">
        <v>102</v>
      </c>
      <c r="H35" s="15">
        <f>1.73*380*E35/1000</f>
        <v>75.600999999999999</v>
      </c>
      <c r="I35" s="22">
        <f t="shared" ref="I35:I36" si="5">H35*100/C35</f>
        <v>75.600999999999999</v>
      </c>
    </row>
    <row r="36" spans="2:9" ht="27.6" x14ac:dyDescent="0.3">
      <c r="B36" s="40" t="s">
        <v>68</v>
      </c>
      <c r="C36" s="15">
        <v>250</v>
      </c>
      <c r="D36" s="50" t="s">
        <v>69</v>
      </c>
      <c r="E36" s="15">
        <v>187</v>
      </c>
      <c r="F36" s="15">
        <v>174</v>
      </c>
      <c r="G36" s="15">
        <v>160</v>
      </c>
      <c r="H36" s="15">
        <f>1.73*380*E36/1000</f>
        <v>122.93380000000001</v>
      </c>
      <c r="I36" s="22">
        <f t="shared" si="5"/>
        <v>49.173520000000003</v>
      </c>
    </row>
    <row r="37" spans="2:9" ht="27.6" x14ac:dyDescent="0.3">
      <c r="B37" s="40" t="s">
        <v>70</v>
      </c>
      <c r="C37" s="18">
        <v>400</v>
      </c>
      <c r="D37" s="48" t="s">
        <v>71</v>
      </c>
      <c r="E37" s="19">
        <v>25</v>
      </c>
      <c r="F37" s="15">
        <v>28</v>
      </c>
      <c r="G37" s="15">
        <v>31</v>
      </c>
      <c r="H37" s="15">
        <f>G37*1.73*380/1000</f>
        <v>20.3794</v>
      </c>
      <c r="I37" s="22">
        <f>H37*100/C37</f>
        <v>5.0948500000000001</v>
      </c>
    </row>
    <row r="38" spans="2:9" x14ac:dyDescent="0.3">
      <c r="B38" s="41"/>
      <c r="C38" s="20">
        <v>400</v>
      </c>
      <c r="D38" s="48"/>
      <c r="E38" s="19">
        <v>0</v>
      </c>
      <c r="F38" s="15">
        <v>0</v>
      </c>
      <c r="G38" s="15">
        <v>0</v>
      </c>
      <c r="H38" s="15">
        <v>0</v>
      </c>
      <c r="I38" s="22">
        <v>0</v>
      </c>
    </row>
    <row r="39" spans="2:9" x14ac:dyDescent="0.3">
      <c r="B39" s="37" t="s">
        <v>47</v>
      </c>
      <c r="C39" s="8">
        <v>400</v>
      </c>
      <c r="D39" s="45" t="s">
        <v>48</v>
      </c>
      <c r="E39" s="7">
        <v>80</v>
      </c>
      <c r="F39" s="7">
        <v>74</v>
      </c>
      <c r="G39" s="7">
        <v>66</v>
      </c>
      <c r="H39" s="11">
        <f t="shared" si="2"/>
        <v>48.209333333333326</v>
      </c>
      <c r="I39" s="12">
        <f t="shared" si="3"/>
        <v>12.052333333333332</v>
      </c>
    </row>
    <row r="40" spans="2:9" x14ac:dyDescent="0.3">
      <c r="B40" s="36" t="s">
        <v>51</v>
      </c>
      <c r="C40" s="8">
        <v>250</v>
      </c>
      <c r="D40" s="45" t="s">
        <v>52</v>
      </c>
      <c r="E40" s="7">
        <v>113</v>
      </c>
      <c r="F40" s="7">
        <v>118</v>
      </c>
      <c r="G40" s="7">
        <v>106</v>
      </c>
      <c r="H40" s="11">
        <f t="shared" si="2"/>
        <v>73.84793333333333</v>
      </c>
      <c r="I40" s="12">
        <f t="shared" si="3"/>
        <v>29.539173333333331</v>
      </c>
    </row>
    <row r="41" spans="2:9" x14ac:dyDescent="0.3">
      <c r="B41" s="36" t="s">
        <v>49</v>
      </c>
      <c r="C41" s="10">
        <v>250</v>
      </c>
      <c r="D41" s="45" t="s">
        <v>50</v>
      </c>
      <c r="E41" s="9">
        <v>90</v>
      </c>
      <c r="F41" s="9">
        <v>70</v>
      </c>
      <c r="G41" s="9">
        <v>78</v>
      </c>
      <c r="H41" s="11">
        <f t="shared" si="2"/>
        <v>52.153733333333328</v>
      </c>
      <c r="I41" s="12">
        <f t="shared" si="3"/>
        <v>20.861493333333332</v>
      </c>
    </row>
    <row r="42" spans="2:9" x14ac:dyDescent="0.3">
      <c r="B42" s="36" t="s">
        <v>53</v>
      </c>
      <c r="C42" s="8">
        <v>400</v>
      </c>
      <c r="D42" s="45" t="s">
        <v>39</v>
      </c>
      <c r="E42" s="7">
        <v>65</v>
      </c>
      <c r="F42" s="7">
        <v>49</v>
      </c>
      <c r="G42" s="7">
        <v>54</v>
      </c>
      <c r="H42" s="11">
        <f t="shared" si="2"/>
        <v>36.814399999999999</v>
      </c>
      <c r="I42" s="12">
        <f t="shared" si="3"/>
        <v>9.2035999999999998</v>
      </c>
    </row>
    <row r="43" spans="2:9" x14ac:dyDescent="0.3">
      <c r="B43" s="36" t="s">
        <v>54</v>
      </c>
      <c r="C43" s="8">
        <v>250</v>
      </c>
      <c r="D43" s="45" t="s">
        <v>55</v>
      </c>
      <c r="E43" s="7">
        <v>67</v>
      </c>
      <c r="F43" s="7">
        <v>58</v>
      </c>
      <c r="G43" s="7">
        <v>63</v>
      </c>
      <c r="H43" s="11">
        <f t="shared" si="2"/>
        <v>41.197066666666665</v>
      </c>
      <c r="I43" s="12">
        <f t="shared" si="3"/>
        <v>16.478826666666667</v>
      </c>
    </row>
    <row r="44" spans="2:9" x14ac:dyDescent="0.3">
      <c r="C44"/>
      <c r="D44" s="51"/>
      <c r="E44"/>
      <c r="F44"/>
      <c r="G44"/>
      <c r="I44"/>
    </row>
  </sheetData>
  <mergeCells count="8">
    <mergeCell ref="B2:H2"/>
    <mergeCell ref="E3:I3"/>
    <mergeCell ref="E4:G4"/>
    <mergeCell ref="H4:H5"/>
    <mergeCell ref="I4:I5"/>
    <mergeCell ref="D3:D5"/>
    <mergeCell ref="C3:C5"/>
    <mergeCell ref="B3:B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2013-10-09T12:04:59Z</cp:lastPrinted>
  <dcterms:created xsi:type="dcterms:W3CDTF">2012-08-20T11:12:04Z</dcterms:created>
  <dcterms:modified xsi:type="dcterms:W3CDTF">2016-02-16T05:32:37Z</dcterms:modified>
</cp:coreProperties>
</file>